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Volumes/GoogleDrive/My Drive/projects/Fibershed/Grazier's Toolbox/finished tools/Lamb Production &amp; Herd Growth Calculator (locked) :"/>
    </mc:Choice>
  </mc:AlternateContent>
  <xr:revisionPtr revIDLastSave="0" documentId="13_ncr:1_{CDE47313-FD3F-4E46-8D75-EDB8D254AFE9}" xr6:coauthVersionLast="47" xr6:coauthVersionMax="47" xr10:uidLastSave="{00000000-0000-0000-0000-000000000000}"/>
  <bookViews>
    <workbookView xWindow="0" yWindow="500" windowWidth="28800" windowHeight="16440" xr2:uid="{00000000-000D-0000-FFFF-FFFF00000000}"/>
  </bookViews>
  <sheets>
    <sheet name="lamb production &amp; herd growth"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HZqI43UeKBGNIxUcx4fT3DMQclA=="/>
    </ext>
  </extLst>
</workbook>
</file>

<file path=xl/calcChain.xml><?xml version="1.0" encoding="utf-8"?>
<calcChain xmlns="http://schemas.openxmlformats.org/spreadsheetml/2006/main">
  <c r="D21" i="1" l="1"/>
  <c r="D22" i="1" s="1"/>
  <c r="D23" i="1" s="1"/>
  <c r="D24" i="1" s="1"/>
  <c r="I20" i="1"/>
  <c r="H20" i="1"/>
  <c r="G20" i="1"/>
  <c r="F20" i="1"/>
  <c r="E20" i="1"/>
  <c r="D20" i="1"/>
  <c r="D25" i="1" l="1"/>
  <c r="E12" i="1" s="1"/>
  <c r="E21" i="1" l="1"/>
  <c r="E22" i="1" s="1"/>
  <c r="E23" i="1" s="1"/>
  <c r="E24" i="1" s="1"/>
  <c r="E25" i="1" s="1"/>
  <c r="F12" i="1" s="1"/>
  <c r="F21" i="1" l="1"/>
  <c r="F22" i="1" s="1"/>
  <c r="F23" i="1" s="1"/>
  <c r="F24" i="1" s="1"/>
  <c r="F25" i="1" s="1"/>
  <c r="G12" i="1"/>
  <c r="G21" i="1" l="1"/>
  <c r="G22" i="1" s="1"/>
  <c r="G23" i="1" s="1"/>
  <c r="G24" i="1" s="1"/>
  <c r="G25" i="1" s="1"/>
  <c r="H12" i="1" l="1"/>
  <c r="H21" i="1" l="1"/>
  <c r="H22" i="1" s="1"/>
  <c r="H23" i="1" s="1"/>
  <c r="H24" i="1" s="1"/>
  <c r="H25" i="1" s="1"/>
  <c r="I12" i="1" l="1"/>
  <c r="I21" i="1" s="1"/>
  <c r="I22" i="1" s="1"/>
  <c r="I23" i="1" s="1"/>
  <c r="I24" i="1" s="1"/>
  <c r="I25" i="1" s="1"/>
</calcChain>
</file>

<file path=xl/sharedStrings.xml><?xml version="1.0" encoding="utf-8"?>
<sst xmlns="http://schemas.openxmlformats.org/spreadsheetml/2006/main" count="24" uniqueCount="24">
  <si>
    <t>LAMB PRODUCTION &amp; HERD GROWTH CALCULATOR</t>
  </si>
  <si>
    <t>1. This tool can be used to calculate your herd growth with or without a formal breeding program while also tracking the number of lambs you will have for sale each year</t>
  </si>
  <si>
    <t>2. All notes and data in blue are drivers / assumptions, and therefore changeable.</t>
  </si>
  <si>
    <t>3.  All data in black/grey is formula-based and cannot be edited. Be in touch if you need an unlocked version, if you feel confident manipulating excel well.</t>
  </si>
  <si>
    <t xml:space="preserve">4. If you only breed some of your ewes, that should be reflected in the # you choose in line 13. </t>
  </si>
  <si>
    <t xml:space="preserve">5. This tool assumes males are sold for meat and female lambs are kept within the herd to become production ewes. If that's not true you can change the reality by altering the numbers of ewes sold at the beginning of the successive year, or just use the Production Lamb number in row 22 as your base for meat lambs for that year: all lambs born less predator/loss to sickness. </t>
  </si>
  <si>
    <t>6. Numbers in blue are examples only - overwrite them with your own, starting in cell D12 with number of ewes in current year</t>
  </si>
  <si>
    <t>Year</t>
  </si>
  <si>
    <t>Ewes in production (@ start of year)</t>
  </si>
  <si>
    <t>Ewes sold / not in production</t>
  </si>
  <si>
    <t>Replacement ewes purchased</t>
  </si>
  <si>
    <t>Conception rate</t>
  </si>
  <si>
    <t>Lambing %</t>
  </si>
  <si>
    <t>Weaning rate</t>
  </si>
  <si>
    <t xml:space="preserve">Predator/sickness loss </t>
  </si>
  <si>
    <t xml:space="preserve">Male % </t>
  </si>
  <si>
    <t>Female %</t>
  </si>
  <si>
    <t>Pregnant ewes (conceived)</t>
  </si>
  <si>
    <t>Lambs born</t>
  </si>
  <si>
    <t>Weaned</t>
  </si>
  <si>
    <t xml:space="preserve">Production lambs (meat + herd growth) </t>
  </si>
  <si>
    <t>Males (meat lambs)</t>
  </si>
  <si>
    <t>CREATED for FIBERSHED BY &amp; PROPERTY OF Olivia Tincani &amp; Co., LLC</t>
  </si>
  <si>
    <t>oliviatincaniandco.com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</si>
</sst>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rgb="FF000000"/>
      <name val="Arial"/>
    </font>
    <font>
      <sz val="10"/>
      <color theme="1"/>
      <name val="Arial"/>
      <family val="2"/>
    </font>
    <font>
      <b/>
      <sz val="16"/>
      <color rgb="FF000000"/>
      <name val="Calibri"/>
      <family val="2"/>
    </font>
    <font>
      <i/>
      <sz val="12"/>
      <color rgb="FF000000"/>
      <name val="Calibri"/>
      <family val="2"/>
    </font>
    <font>
      <sz val="12"/>
      <color rgb="FF000000"/>
      <name val="Arial"/>
      <family val="2"/>
    </font>
    <font>
      <u/>
      <sz val="9"/>
      <color rgb="FFCC0000"/>
      <name val="Calibri"/>
      <family val="2"/>
    </font>
    <font>
      <sz val="10"/>
      <name val="Arial"/>
      <family val="2"/>
    </font>
    <font>
      <sz val="12"/>
      <color theme="1"/>
      <name val="Arial"/>
      <family val="2"/>
    </font>
    <font>
      <b/>
      <sz val="10"/>
      <color rgb="FF000000"/>
      <name val="Calibri"/>
      <family val="2"/>
    </font>
    <font>
      <b/>
      <sz val="12"/>
      <color rgb="FF000000"/>
      <name val="Calibri"/>
      <family val="2"/>
    </font>
    <font>
      <sz val="12"/>
      <color rgb="FF0000FF"/>
      <name val="Calibri"/>
      <family val="2"/>
    </font>
    <font>
      <b/>
      <sz val="12"/>
      <color theme="1"/>
      <name val="Calibri"/>
      <family val="2"/>
    </font>
    <font>
      <sz val="12"/>
      <color rgb="FF000000"/>
      <name val="Calibri"/>
      <family val="2"/>
    </font>
    <font>
      <sz val="11"/>
      <color rgb="FFCC0000"/>
      <name val="Calibri"/>
      <family val="2"/>
    </font>
    <font>
      <u/>
      <sz val="11"/>
      <color rgb="FFCC0000"/>
      <name val="Calibri"/>
      <family val="2"/>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D9EAD3"/>
        <bgColor rgb="FFD9EAD3"/>
      </patternFill>
    </fill>
    <fill>
      <patternFill patternType="solid">
        <fgColor rgb="FFEFEFEF"/>
        <bgColor rgb="FFEFEFEF"/>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4">
    <xf numFmtId="0" fontId="0" fillId="0" borderId="0" xfId="0"/>
    <xf numFmtId="0" fontId="1" fillId="0" borderId="0" xfId="0" applyFont="1"/>
    <xf numFmtId="0" fontId="2" fillId="2" borderId="1" xfId="0" applyFont="1" applyFill="1" applyBorder="1" applyAlignment="1">
      <alignment vertical="center"/>
    </xf>
    <xf numFmtId="0" fontId="3" fillId="3" borderId="1" xfId="0" applyFont="1" applyFill="1" applyBorder="1"/>
    <xf numFmtId="0" fontId="4" fillId="0" borderId="0" xfId="0" applyFont="1"/>
    <xf numFmtId="0" fontId="5" fillId="3" borderId="2" xfId="0" applyFont="1" applyFill="1" applyBorder="1"/>
    <xf numFmtId="0" fontId="7" fillId="0" borderId="0" xfId="0" applyFont="1"/>
    <xf numFmtId="0" fontId="8" fillId="0" borderId="0" xfId="0" applyFont="1"/>
    <xf numFmtId="0" fontId="9" fillId="0" borderId="6" xfId="0" applyFont="1" applyBorder="1"/>
    <xf numFmtId="0" fontId="7" fillId="0" borderId="7" xfId="0" applyFont="1" applyBorder="1"/>
    <xf numFmtId="0" fontId="7" fillId="0" borderId="8" xfId="0" applyFont="1" applyBorder="1"/>
    <xf numFmtId="0" fontId="9" fillId="4" borderId="9" xfId="0" applyFont="1" applyFill="1" applyBorder="1"/>
    <xf numFmtId="0" fontId="9" fillId="4" borderId="10" xfId="0" applyFont="1" applyFill="1" applyBorder="1" applyAlignment="1">
      <alignment horizontal="right"/>
    </xf>
    <xf numFmtId="0" fontId="9" fillId="4" borderId="11" xfId="0" applyFont="1" applyFill="1" applyBorder="1" applyAlignment="1">
      <alignment horizontal="right"/>
    </xf>
    <xf numFmtId="0" fontId="9" fillId="0" borderId="12" xfId="0" applyFont="1" applyBorder="1"/>
    <xf numFmtId="0" fontId="10" fillId="0" borderId="0" xfId="0" applyFont="1" applyAlignment="1">
      <alignment horizontal="right"/>
    </xf>
    <xf numFmtId="1" fontId="11" fillId="5" borderId="1" xfId="0" applyNumberFormat="1" applyFont="1" applyFill="1" applyBorder="1" applyAlignment="1">
      <alignment horizontal="right"/>
    </xf>
    <xf numFmtId="1" fontId="11" fillId="5" borderId="13" xfId="0" applyNumberFormat="1" applyFont="1" applyFill="1" applyBorder="1" applyAlignment="1">
      <alignment horizontal="right"/>
    </xf>
    <xf numFmtId="0" fontId="12" fillId="0" borderId="12" xfId="0" applyFont="1" applyBorder="1"/>
    <xf numFmtId="0" fontId="12" fillId="3" borderId="15" xfId="0" applyFont="1" applyFill="1" applyBorder="1"/>
    <xf numFmtId="9" fontId="12" fillId="5" borderId="1" xfId="0" applyNumberFormat="1" applyFont="1" applyFill="1" applyBorder="1" applyAlignment="1">
      <alignment horizontal="right"/>
    </xf>
    <xf numFmtId="9" fontId="12" fillId="5" borderId="13" xfId="0" applyNumberFormat="1" applyFont="1" applyFill="1" applyBorder="1" applyAlignment="1">
      <alignment horizontal="right"/>
    </xf>
    <xf numFmtId="0" fontId="12" fillId="5" borderId="1" xfId="0" applyFont="1" applyFill="1" applyBorder="1" applyAlignment="1">
      <alignment horizontal="right"/>
    </xf>
    <xf numFmtId="1" fontId="12" fillId="5" borderId="1" xfId="0" applyNumberFormat="1" applyFont="1" applyFill="1" applyBorder="1" applyAlignment="1">
      <alignment horizontal="right"/>
    </xf>
    <xf numFmtId="1" fontId="12" fillId="5" borderId="13" xfId="0" applyNumberFormat="1" applyFont="1" applyFill="1" applyBorder="1" applyAlignment="1">
      <alignment horizontal="right"/>
    </xf>
    <xf numFmtId="164" fontId="12" fillId="5" borderId="1" xfId="0" applyNumberFormat="1" applyFont="1" applyFill="1" applyBorder="1" applyAlignment="1">
      <alignment horizontal="right"/>
    </xf>
    <xf numFmtId="164" fontId="12" fillId="5" borderId="13" xfId="0" applyNumberFormat="1" applyFont="1" applyFill="1" applyBorder="1" applyAlignment="1">
      <alignment horizontal="right"/>
    </xf>
    <xf numFmtId="0" fontId="9" fillId="3" borderId="16" xfId="0" applyFont="1" applyFill="1" applyBorder="1"/>
    <xf numFmtId="1" fontId="9" fillId="5" borderId="17" xfId="0" applyNumberFormat="1" applyFont="1" applyFill="1" applyBorder="1" applyAlignment="1">
      <alignment horizontal="right"/>
    </xf>
    <xf numFmtId="1" fontId="9" fillId="5" borderId="18" xfId="0" applyNumberFormat="1" applyFont="1" applyFill="1" applyBorder="1" applyAlignment="1">
      <alignment horizontal="right"/>
    </xf>
    <xf numFmtId="0" fontId="9" fillId="3" borderId="19" xfId="0" applyFont="1" applyFill="1" applyBorder="1"/>
    <xf numFmtId="1" fontId="9" fillId="5" borderId="20" xfId="0" applyNumberFormat="1" applyFont="1" applyFill="1" applyBorder="1" applyAlignment="1">
      <alignment horizontal="right"/>
    </xf>
    <xf numFmtId="1" fontId="9" fillId="5" borderId="21" xfId="0" applyNumberFormat="1" applyFont="1" applyFill="1" applyBorder="1" applyAlignment="1">
      <alignment horizontal="right"/>
    </xf>
    <xf numFmtId="0" fontId="13" fillId="3" borderId="1" xfId="0" applyFont="1" applyFill="1" applyBorder="1"/>
    <xf numFmtId="0" fontId="14" fillId="3" borderId="2" xfId="0" applyFont="1" applyFill="1" applyBorder="1"/>
    <xf numFmtId="0" fontId="10" fillId="0" borderId="0" xfId="0" applyFont="1" applyAlignment="1" applyProtection="1">
      <alignment horizontal="right"/>
      <protection locked="0"/>
    </xf>
    <xf numFmtId="9" fontId="10" fillId="0" borderId="0" xfId="0" applyNumberFormat="1" applyFont="1" applyAlignment="1" applyProtection="1">
      <alignment horizontal="right"/>
      <protection locked="0"/>
    </xf>
    <xf numFmtId="0" fontId="10" fillId="0" borderId="14" xfId="0" applyFont="1" applyBorder="1" applyAlignment="1" applyProtection="1">
      <alignment horizontal="right"/>
      <protection locked="0"/>
    </xf>
    <xf numFmtId="9" fontId="10" fillId="0" borderId="14" xfId="0" applyNumberFormat="1" applyFont="1" applyBorder="1" applyAlignment="1" applyProtection="1">
      <alignment horizontal="right"/>
      <protection locked="0"/>
    </xf>
    <xf numFmtId="0" fontId="1" fillId="0" borderId="0" xfId="0" applyFont="1"/>
    <xf numFmtId="0" fontId="0" fillId="0" borderId="0" xfId="0"/>
    <xf numFmtId="0" fontId="3" fillId="3" borderId="3" xfId="0" applyFont="1" applyFill="1" applyBorder="1" applyAlignment="1">
      <alignment horizontal="left" vertical="top" wrapText="1"/>
    </xf>
    <xf numFmtId="0" fontId="6" fillId="0" borderId="4" xfId="0" applyFont="1" applyBorder="1"/>
    <xf numFmtId="0" fontId="6"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8764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oliviatincaniand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K1001"/>
  <sheetViews>
    <sheetView tabSelected="1" workbookViewId="0">
      <selection activeCell="D12" sqref="D12"/>
    </sheetView>
  </sheetViews>
  <sheetFormatPr baseColWidth="10" defaultColWidth="14.5" defaultRowHeight="15" customHeight="1" x14ac:dyDescent="0.15"/>
  <cols>
    <col min="1" max="1" width="3.83203125" customWidth="1"/>
    <col min="2" max="2" width="28.1640625" customWidth="1"/>
    <col min="3" max="3" width="41.1640625" customWidth="1"/>
    <col min="4" max="26" width="14.33203125" customWidth="1"/>
  </cols>
  <sheetData>
    <row r="1" spans="2:11" ht="15.75" customHeight="1" x14ac:dyDescent="0.15"/>
    <row r="2" spans="2:11" ht="109.5" customHeight="1" x14ac:dyDescent="0.15">
      <c r="B2" s="39"/>
      <c r="C2" s="40"/>
      <c r="D2" s="2" t="s">
        <v>0</v>
      </c>
    </row>
    <row r="3" spans="2:11" ht="15.75" customHeight="1" x14ac:dyDescent="0.2">
      <c r="C3" s="3" t="s">
        <v>1</v>
      </c>
      <c r="D3" s="4"/>
      <c r="E3" s="4"/>
      <c r="F3" s="4"/>
      <c r="G3" s="4"/>
      <c r="H3" s="4"/>
      <c r="I3" s="4"/>
      <c r="J3" s="4"/>
      <c r="K3" s="4"/>
    </row>
    <row r="4" spans="2:11" ht="15.75" customHeight="1" x14ac:dyDescent="0.2">
      <c r="C4" s="3" t="s">
        <v>2</v>
      </c>
      <c r="D4" s="4"/>
      <c r="E4" s="4"/>
      <c r="F4" s="4"/>
      <c r="G4" s="4"/>
      <c r="H4" s="4"/>
      <c r="I4" s="4"/>
      <c r="J4" s="4"/>
      <c r="K4" s="4"/>
    </row>
    <row r="5" spans="2:11" ht="15.75" customHeight="1" x14ac:dyDescent="0.2">
      <c r="C5" s="3" t="s">
        <v>3</v>
      </c>
      <c r="D5" s="4"/>
      <c r="E5" s="4"/>
      <c r="F5" s="4"/>
      <c r="G5" s="4"/>
      <c r="H5" s="4"/>
      <c r="I5" s="4"/>
      <c r="J5" s="4"/>
      <c r="K5" s="4"/>
    </row>
    <row r="6" spans="2:11" ht="15.75" customHeight="1" x14ac:dyDescent="0.2">
      <c r="B6" s="5"/>
      <c r="C6" s="3" t="s">
        <v>4</v>
      </c>
      <c r="D6" s="4"/>
      <c r="E6" s="4"/>
      <c r="F6" s="4"/>
      <c r="G6" s="4"/>
      <c r="H6" s="4"/>
      <c r="I6" s="4"/>
      <c r="J6" s="4"/>
      <c r="K6" s="4"/>
    </row>
    <row r="7" spans="2:11" ht="60.75" customHeight="1" x14ac:dyDescent="0.2">
      <c r="C7" s="41" t="s">
        <v>5</v>
      </c>
      <c r="D7" s="42"/>
      <c r="E7" s="42"/>
      <c r="F7" s="42"/>
      <c r="G7" s="42"/>
      <c r="H7" s="42"/>
      <c r="I7" s="43"/>
      <c r="J7" s="6"/>
      <c r="K7" s="6"/>
    </row>
    <row r="8" spans="2:11" ht="15.75" customHeight="1" x14ac:dyDescent="0.2">
      <c r="C8" s="3" t="s">
        <v>6</v>
      </c>
      <c r="D8" s="6"/>
      <c r="E8" s="6"/>
      <c r="F8" s="6"/>
      <c r="G8" s="6"/>
      <c r="H8" s="6"/>
      <c r="I8" s="4"/>
      <c r="J8" s="4"/>
      <c r="K8" s="4"/>
    </row>
    <row r="9" spans="2:11" ht="15.75" customHeight="1" x14ac:dyDescent="0.2">
      <c r="C9" s="7"/>
      <c r="D9" s="1"/>
      <c r="E9" s="1"/>
      <c r="F9" s="1"/>
      <c r="G9" s="1"/>
      <c r="H9" s="1"/>
      <c r="I9" s="1"/>
    </row>
    <row r="10" spans="2:11" ht="15.75" customHeight="1" x14ac:dyDescent="0.2">
      <c r="C10" s="8"/>
      <c r="D10" s="9"/>
      <c r="E10" s="9"/>
      <c r="F10" s="9"/>
      <c r="G10" s="9"/>
      <c r="H10" s="9"/>
      <c r="I10" s="10"/>
    </row>
    <row r="11" spans="2:11" ht="15.75" customHeight="1" x14ac:dyDescent="0.2">
      <c r="C11" s="11" t="s">
        <v>7</v>
      </c>
      <c r="D11" s="12">
        <v>2022</v>
      </c>
      <c r="E11" s="12">
        <v>2023</v>
      </c>
      <c r="F11" s="12">
        <v>2024</v>
      </c>
      <c r="G11" s="12">
        <v>2025</v>
      </c>
      <c r="H11" s="12">
        <v>2026</v>
      </c>
      <c r="I11" s="13">
        <v>2027</v>
      </c>
    </row>
    <row r="12" spans="2:11" ht="15.75" customHeight="1" x14ac:dyDescent="0.2">
      <c r="C12" s="14" t="s">
        <v>8</v>
      </c>
      <c r="D12" s="35">
        <v>100</v>
      </c>
      <c r="E12" s="16">
        <f t="shared" ref="E12:I12" si="0">D12+(D24-D25)-D13</f>
        <v>163.48374999999999</v>
      </c>
      <c r="F12" s="16">
        <f t="shared" si="0"/>
        <v>178.97805921874999</v>
      </c>
      <c r="G12" s="16">
        <f t="shared" si="0"/>
        <v>199.49681309660156</v>
      </c>
      <c r="H12" s="16">
        <f t="shared" si="0"/>
        <v>308.57169565716845</v>
      </c>
      <c r="I12" s="17">
        <f t="shared" si="0"/>
        <v>322.60827025772528</v>
      </c>
    </row>
    <row r="13" spans="2:11" ht="15.75" customHeight="1" x14ac:dyDescent="0.2">
      <c r="C13" s="18" t="s">
        <v>9</v>
      </c>
      <c r="D13" s="35">
        <v>0</v>
      </c>
      <c r="E13" s="35">
        <v>50</v>
      </c>
      <c r="F13" s="35">
        <v>50</v>
      </c>
      <c r="G13" s="35">
        <v>0</v>
      </c>
      <c r="H13" s="35">
        <v>100</v>
      </c>
      <c r="I13" s="37"/>
    </row>
    <row r="14" spans="2:11" ht="15.75" customHeight="1" x14ac:dyDescent="0.2">
      <c r="C14" s="18" t="s">
        <v>10</v>
      </c>
      <c r="D14" s="35">
        <v>10</v>
      </c>
      <c r="E14" s="35"/>
      <c r="F14" s="35"/>
      <c r="G14" s="35"/>
      <c r="H14" s="35"/>
      <c r="I14" s="37"/>
      <c r="J14" s="15"/>
    </row>
    <row r="15" spans="2:11" ht="15.75" customHeight="1" x14ac:dyDescent="0.2">
      <c r="C15" s="18" t="s">
        <v>11</v>
      </c>
      <c r="D15" s="36">
        <v>0.9</v>
      </c>
      <c r="E15" s="36">
        <v>0.9</v>
      </c>
      <c r="F15" s="36">
        <v>0.9</v>
      </c>
      <c r="G15" s="36">
        <v>0.9</v>
      </c>
      <c r="H15" s="36">
        <v>0.9</v>
      </c>
      <c r="I15" s="38">
        <v>0.9</v>
      </c>
    </row>
    <row r="16" spans="2:11" ht="15.75" customHeight="1" x14ac:dyDescent="0.2">
      <c r="C16" s="18" t="s">
        <v>12</v>
      </c>
      <c r="D16" s="36">
        <v>1.5</v>
      </c>
      <c r="E16" s="36">
        <v>1.5</v>
      </c>
      <c r="F16" s="36">
        <v>1.5</v>
      </c>
      <c r="G16" s="36">
        <v>1.5</v>
      </c>
      <c r="H16" s="36">
        <v>1.5</v>
      </c>
      <c r="I16" s="38">
        <v>1.5</v>
      </c>
    </row>
    <row r="17" spans="2:9" ht="15.75" customHeight="1" x14ac:dyDescent="0.2">
      <c r="C17" s="18" t="s">
        <v>13</v>
      </c>
      <c r="D17" s="36">
        <v>0.9</v>
      </c>
      <c r="E17" s="36">
        <v>0.9</v>
      </c>
      <c r="F17" s="36">
        <v>0.9</v>
      </c>
      <c r="G17" s="36">
        <v>0.9</v>
      </c>
      <c r="H17" s="36">
        <v>0.9</v>
      </c>
      <c r="I17" s="38">
        <v>0.9</v>
      </c>
    </row>
    <row r="18" spans="2:9" ht="15.75" customHeight="1" x14ac:dyDescent="0.2">
      <c r="C18" s="18" t="s">
        <v>14</v>
      </c>
      <c r="D18" s="36">
        <v>0.05</v>
      </c>
      <c r="E18" s="36">
        <v>0.05</v>
      </c>
      <c r="F18" s="36">
        <v>0.1</v>
      </c>
      <c r="G18" s="36">
        <v>0.1</v>
      </c>
      <c r="H18" s="36">
        <v>0.1</v>
      </c>
      <c r="I18" s="38">
        <v>0.1</v>
      </c>
    </row>
    <row r="19" spans="2:9" ht="15.75" customHeight="1" x14ac:dyDescent="0.2">
      <c r="C19" s="18" t="s">
        <v>15</v>
      </c>
      <c r="D19" s="36">
        <v>0.5</v>
      </c>
      <c r="E19" s="36">
        <v>0.5</v>
      </c>
      <c r="F19" s="36">
        <v>0.5</v>
      </c>
      <c r="G19" s="36">
        <v>0.5</v>
      </c>
      <c r="H19" s="36">
        <v>0.5</v>
      </c>
      <c r="I19" s="38">
        <v>0.5</v>
      </c>
    </row>
    <row r="20" spans="2:9" ht="15.75" customHeight="1" x14ac:dyDescent="0.2">
      <c r="C20" s="19" t="s">
        <v>16</v>
      </c>
      <c r="D20" s="20">
        <f t="shared" ref="D20:I20" si="1">100%-D19</f>
        <v>0.5</v>
      </c>
      <c r="E20" s="20">
        <f t="shared" si="1"/>
        <v>0.5</v>
      </c>
      <c r="F20" s="20">
        <f t="shared" si="1"/>
        <v>0.5</v>
      </c>
      <c r="G20" s="20">
        <f t="shared" si="1"/>
        <v>0.5</v>
      </c>
      <c r="H20" s="20">
        <f t="shared" si="1"/>
        <v>0.5</v>
      </c>
      <c r="I20" s="21">
        <f t="shared" si="1"/>
        <v>0.5</v>
      </c>
    </row>
    <row r="21" spans="2:9" ht="15.75" customHeight="1" x14ac:dyDescent="0.2">
      <c r="C21" s="19" t="s">
        <v>17</v>
      </c>
      <c r="D21" s="22">
        <f t="shared" ref="D21:I21" si="2">(D12-D13+D14)*D15</f>
        <v>99</v>
      </c>
      <c r="E21" s="23">
        <f t="shared" si="2"/>
        <v>102.135375</v>
      </c>
      <c r="F21" s="23">
        <f t="shared" si="2"/>
        <v>116.080253296875</v>
      </c>
      <c r="G21" s="23">
        <f t="shared" si="2"/>
        <v>179.54713178694141</v>
      </c>
      <c r="H21" s="23">
        <f t="shared" si="2"/>
        <v>187.7145260914516</v>
      </c>
      <c r="I21" s="24">
        <f t="shared" si="2"/>
        <v>290.34744323195275</v>
      </c>
    </row>
    <row r="22" spans="2:9" ht="15.75" customHeight="1" x14ac:dyDescent="0.2">
      <c r="C22" s="19" t="s">
        <v>18</v>
      </c>
      <c r="D22" s="22">
        <f t="shared" ref="D22:I22" si="3">D21*D16</f>
        <v>148.5</v>
      </c>
      <c r="E22" s="25">
        <f t="shared" si="3"/>
        <v>153.20306249999999</v>
      </c>
      <c r="F22" s="25">
        <f t="shared" si="3"/>
        <v>174.12037994531249</v>
      </c>
      <c r="G22" s="25">
        <f t="shared" si="3"/>
        <v>269.32069768041208</v>
      </c>
      <c r="H22" s="25">
        <f t="shared" si="3"/>
        <v>281.5717891371774</v>
      </c>
      <c r="I22" s="26">
        <f t="shared" si="3"/>
        <v>435.52116484792913</v>
      </c>
    </row>
    <row r="23" spans="2:9" ht="15.75" customHeight="1" x14ac:dyDescent="0.2">
      <c r="C23" s="19" t="s">
        <v>19</v>
      </c>
      <c r="D23" s="23">
        <f t="shared" ref="D23:I23" si="4">D22*D17</f>
        <v>133.65</v>
      </c>
      <c r="E23" s="25">
        <f t="shared" si="4"/>
        <v>137.88275625</v>
      </c>
      <c r="F23" s="25">
        <f t="shared" si="4"/>
        <v>156.70834195078126</v>
      </c>
      <c r="G23" s="25">
        <f t="shared" si="4"/>
        <v>242.38862791237088</v>
      </c>
      <c r="H23" s="25">
        <f t="shared" si="4"/>
        <v>253.41461022345968</v>
      </c>
      <c r="I23" s="26">
        <f t="shared" si="4"/>
        <v>391.96904836313621</v>
      </c>
    </row>
    <row r="24" spans="2:9" ht="15.75" customHeight="1" x14ac:dyDescent="0.2">
      <c r="C24" s="27" t="s">
        <v>20</v>
      </c>
      <c r="D24" s="28">
        <f t="shared" ref="D24:I24" si="5">D23-(D23*D18)</f>
        <v>126.9675</v>
      </c>
      <c r="E24" s="28">
        <f t="shared" si="5"/>
        <v>130.98861843750001</v>
      </c>
      <c r="F24" s="28">
        <f t="shared" si="5"/>
        <v>141.03750775570313</v>
      </c>
      <c r="G24" s="28">
        <f t="shared" si="5"/>
        <v>218.14976512113378</v>
      </c>
      <c r="H24" s="28">
        <f t="shared" si="5"/>
        <v>228.07314920111372</v>
      </c>
      <c r="I24" s="29">
        <f t="shared" si="5"/>
        <v>352.77214352682256</v>
      </c>
    </row>
    <row r="25" spans="2:9" ht="15.75" customHeight="1" x14ac:dyDescent="0.2">
      <c r="C25" s="30" t="s">
        <v>21</v>
      </c>
      <c r="D25" s="31">
        <f t="shared" ref="D25:I25" si="6">D24*D19</f>
        <v>63.483750000000001</v>
      </c>
      <c r="E25" s="31">
        <f t="shared" si="6"/>
        <v>65.494309218750004</v>
      </c>
      <c r="F25" s="31">
        <f t="shared" si="6"/>
        <v>70.518753877851566</v>
      </c>
      <c r="G25" s="31">
        <f t="shared" si="6"/>
        <v>109.07488256056689</v>
      </c>
      <c r="H25" s="31">
        <f t="shared" si="6"/>
        <v>114.03657460055686</v>
      </c>
      <c r="I25" s="32">
        <f t="shared" si="6"/>
        <v>176.38607176341128</v>
      </c>
    </row>
    <row r="26" spans="2:9" ht="15.75" customHeight="1" x14ac:dyDescent="0.15"/>
    <row r="27" spans="2:9" ht="15.75" customHeight="1" x14ac:dyDescent="0.2">
      <c r="B27" s="33" t="s">
        <v>22</v>
      </c>
    </row>
    <row r="28" spans="2:9" ht="15.75" customHeight="1" x14ac:dyDescent="0.2">
      <c r="B28" s="34" t="s">
        <v>23</v>
      </c>
    </row>
    <row r="29" spans="2:9" ht="15.75" customHeight="1" x14ac:dyDescent="0.15"/>
    <row r="30" spans="2:9" ht="15.75" customHeight="1" x14ac:dyDescent="0.15"/>
    <row r="31" spans="2:9" ht="15.75" customHeight="1" x14ac:dyDescent="0.15"/>
    <row r="32" spans="2:9"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sheetData>
  <sheetProtection sheet="1" objects="1" scenarios="1" insertRows="0" deleteRows="0"/>
  <mergeCells count="2">
    <mergeCell ref="B2:C2"/>
    <mergeCell ref="C7:I7"/>
  </mergeCells>
  <hyperlinks>
    <hyperlink ref="B28" r:id="rId1" xr:uid="{00000000-0004-0000-0000-000000000000}"/>
  </hyperlinks>
  <pageMargins left="0.7" right="0.7" top="0.75" bottom="0.75" header="0" footer="0"/>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lamb production &amp; herd growth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2022-12-02T11:36:44Z</dcterms:modified>
</cp:coreProperties>
</file>